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rvers\home\snzt_loc.by\www\_pir\download\"/>
    </mc:Choice>
  </mc:AlternateContent>
  <workbookProtection workbookAlgorithmName="SHA-512" workbookHashValue="zR7cnQR0HIYgFbP1k5t5ZeDkPaU3YuSWSgxsUbcd2jv4W/fRqrjOSOsttaYJ+L2Ze0AYgn5UOEhK1ACCBGWq1g==" workbookSaltValue="qBfX9yvaKBH4NGYdhVl8rQ==" workbookSpinCount="100000" lockStructure="1"/>
  <bookViews>
    <workbookView xWindow="12135" yWindow="1485" windowWidth="14715" windowHeight="154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9" i="1" l="1"/>
  <c r="P57" i="1"/>
  <c r="N57" i="1"/>
  <c r="P58" i="1"/>
  <c r="N58" i="1"/>
  <c r="P47" i="1" l="1"/>
  <c r="P34" i="1"/>
  <c r="N56" i="1"/>
  <c r="N55" i="1"/>
  <c r="N54" i="1"/>
  <c r="N53" i="1"/>
  <c r="N52" i="1"/>
  <c r="N51" i="1"/>
  <c r="N50" i="1"/>
  <c r="N49" i="1"/>
  <c r="N48" i="1"/>
  <c r="N45" i="1"/>
  <c r="N44" i="1"/>
  <c r="N43" i="1"/>
  <c r="N42" i="1"/>
  <c r="N41" i="1"/>
  <c r="N40" i="1"/>
  <c r="N39" i="1"/>
  <c r="N38" i="1"/>
  <c r="N37" i="1"/>
  <c r="N36" i="1"/>
  <c r="N35" i="1"/>
  <c r="N32" i="1"/>
  <c r="N31" i="1"/>
  <c r="N30" i="1"/>
  <c r="N29" i="1"/>
  <c r="N28" i="1"/>
  <c r="N27" i="1"/>
  <c r="P27" i="1"/>
  <c r="P56" i="1" l="1"/>
  <c r="P55" i="1"/>
  <c r="P54" i="1"/>
  <c r="P53" i="1"/>
  <c r="P52" i="1"/>
  <c r="P51" i="1"/>
  <c r="P50" i="1"/>
  <c r="P49" i="1"/>
  <c r="P48" i="1"/>
  <c r="P45" i="1"/>
  <c r="P44" i="1"/>
  <c r="P43" i="1"/>
  <c r="P42" i="1"/>
  <c r="P41" i="1"/>
  <c r="P40" i="1"/>
  <c r="P39" i="1"/>
  <c r="P38" i="1"/>
  <c r="P37" i="1"/>
  <c r="P36" i="1"/>
  <c r="P35" i="1"/>
  <c r="P32" i="1"/>
  <c r="P31" i="1"/>
  <c r="P30" i="1"/>
  <c r="P29" i="1"/>
  <c r="P28" i="1"/>
  <c r="O59" i="1" l="1"/>
</calcChain>
</file>

<file path=xl/sharedStrings.xml><?xml version="1.0" encoding="utf-8"?>
<sst xmlns="http://schemas.openxmlformats.org/spreadsheetml/2006/main" count="68" uniqueCount="58">
  <si>
    <t>ЗАЯВКА
 на приобретение Сборников норм затрат трудовых ресурсов на разработку документации проектного обеспечения  строительной деятельности</t>
  </si>
  <si>
    <t>Полное наименование организации:</t>
  </si>
  <si>
    <t>Юридический адрес организации:</t>
  </si>
  <si>
    <t>Рсчетный счет:</t>
  </si>
  <si>
    <t>Банк:</t>
  </si>
  <si>
    <t>Код банка:</t>
  </si>
  <si>
    <t>УНП организации:</t>
  </si>
  <si>
    <t>ОКПО организации:</t>
  </si>
  <si>
    <t>Руководитель</t>
  </si>
  <si>
    <t>должность:</t>
  </si>
  <si>
    <t>ФИО:</t>
  </si>
  <si>
    <t>телефон:</t>
  </si>
  <si>
    <t>Контактное лицо</t>
  </si>
  <si>
    <t>E-mail:</t>
  </si>
  <si>
    <t>факс:</t>
  </si>
  <si>
    <t>Контактная информация для отправки документов на приобретение Сборников (счет-фактура, договор):</t>
  </si>
  <si>
    <t>№ п/п</t>
  </si>
  <si>
    <t>Наименование документа</t>
  </si>
  <si>
    <r>
      <rPr>
        <b/>
        <sz val="10"/>
        <color theme="1"/>
        <rFont val="Arial"/>
        <family val="2"/>
        <charset val="204"/>
      </rPr>
      <t>СНЗТ 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производственных участков по добыче торфа</t>
    </r>
  </si>
  <si>
    <r>
      <rPr>
        <b/>
        <sz val="10"/>
        <color theme="1"/>
        <rFont val="Arial"/>
        <family val="2"/>
        <charset val="204"/>
      </rPr>
      <t>СНЗТ 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производственного назначения</t>
    </r>
  </si>
  <si>
    <r>
      <rPr>
        <b/>
        <sz val="10"/>
        <color theme="1"/>
        <rFont val="Arial"/>
        <family val="2"/>
        <charset val="204"/>
      </rPr>
      <t>СНЗТ 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железнодорожного транспорта</t>
    </r>
  </si>
  <si>
    <r>
      <rPr>
        <b/>
        <sz val="10"/>
        <color theme="1"/>
        <rFont val="Arial"/>
        <family val="2"/>
        <charset val="204"/>
      </rPr>
      <t>СНЗТ 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речного транспорта</t>
    </r>
  </si>
  <si>
    <r>
      <rPr>
        <b/>
        <sz val="10"/>
        <color theme="1"/>
        <rFont val="Arial"/>
        <family val="2"/>
        <charset val="204"/>
      </rPr>
      <t>СНЗТ 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горнодобывающей и горноперерабатывающей промышленности</t>
    </r>
  </si>
  <si>
    <t>Перечень и количество экземпляров заказываемых Сборников</t>
  </si>
  <si>
    <r>
      <rPr>
        <b/>
        <sz val="10"/>
        <color theme="1"/>
        <rFont val="Arial"/>
        <family val="2"/>
        <charset val="204"/>
      </rPr>
      <t>СНЗТ 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производства минеральных удобрений и других химических производств</t>
    </r>
  </si>
  <si>
    <r>
      <rPr>
        <b/>
        <sz val="10"/>
        <color theme="1"/>
        <rFont val="Arial"/>
        <family val="2"/>
        <charset val="204"/>
      </rPr>
      <t>СНЗТ 7-2014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добывающей промышленности (скважин)</t>
    </r>
  </si>
  <si>
    <r>
      <rPr>
        <b/>
        <sz val="10"/>
        <color theme="1"/>
        <rFont val="Arial"/>
        <family val="2"/>
        <charset val="204"/>
      </rPr>
      <t>СНЗТ 8-2014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нефтеперерабатывающей и нефтехимической промышленности</t>
    </r>
  </si>
  <si>
    <r>
      <rPr>
        <b/>
        <sz val="10"/>
        <color theme="1"/>
        <rFont val="Arial"/>
        <family val="2"/>
        <charset val="204"/>
      </rPr>
      <t>СНЗТ 9-2014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предприятий транспорта, хранения нефтепродуктов</t>
    </r>
  </si>
  <si>
    <r>
      <rPr>
        <b/>
        <sz val="10"/>
        <color theme="1"/>
        <rFont val="Arial"/>
        <family val="2"/>
        <charset val="204"/>
      </rPr>
      <t>СНЗТ 10-2014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выполнение научно-исследовательских и проектных работ по недвижимым историко-культурным ценностям</t>
    </r>
  </si>
  <si>
    <r>
      <rPr>
        <b/>
        <sz val="10"/>
        <color theme="1"/>
        <rFont val="Arial"/>
        <family val="2"/>
        <charset val="204"/>
      </rPr>
      <t>СНЗТ 11-2014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общевойсковых и специальных зданий и сооружений</t>
    </r>
  </si>
  <si>
    <r>
      <rPr>
        <b/>
        <sz val="10"/>
        <color theme="1"/>
        <rFont val="Arial"/>
        <family val="2"/>
        <charset val="204"/>
      </rPr>
      <t>СНЗТ 12-2014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рыбного хозяйства</t>
    </r>
  </si>
  <si>
    <r>
      <rPr>
        <b/>
        <sz val="10"/>
        <color theme="1"/>
        <rFont val="Arial"/>
        <family val="2"/>
        <charset val="204"/>
      </rPr>
      <t>СНЗТ 13-2014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метрополитена и дополнительных устройств</t>
    </r>
  </si>
  <si>
    <r>
      <rPr>
        <b/>
        <sz val="10"/>
        <color theme="1"/>
        <rFont val="Arial"/>
        <family val="2"/>
        <charset val="204"/>
      </rPr>
      <t>СНЗТ 14-2014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мелиоративного и водохозяйственного строительства</t>
    </r>
  </si>
  <si>
    <r>
      <rPr>
        <b/>
        <sz val="10"/>
        <color theme="1"/>
        <rFont val="Arial"/>
        <family val="2"/>
        <charset val="204"/>
      </rPr>
      <t>СНЗТ 15-2014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газоочистных и пылеулавливающих сооружений</t>
    </r>
  </si>
  <si>
    <r>
      <rPr>
        <b/>
        <sz val="10"/>
        <color theme="1"/>
        <rFont val="Arial"/>
        <family val="2"/>
        <charset val="204"/>
      </rPr>
      <t>СНЗТ 16-2014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промышленных печей, сушил, дымовых и вентиляционных труб, конструкций тепловой изоляции и антикоррозийной защиты</t>
    </r>
  </si>
  <si>
    <r>
      <rPr>
        <b/>
        <sz val="10"/>
        <color theme="1"/>
        <rFont val="Arial"/>
        <family val="2"/>
        <charset val="204"/>
      </rPr>
      <t>СНЗТ 17-2014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градостроительных проектов </t>
    </r>
  </si>
  <si>
    <r>
      <rPr>
        <b/>
        <sz val="10"/>
        <color theme="1"/>
        <rFont val="Arial"/>
        <family val="2"/>
        <charset val="204"/>
      </rPr>
      <t>СНЗТ 18-2014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выполнение обследовательских работ по выявлению технического состояния, разработке мероприятий по ремонту и усилению строительных конструкций жилых, общественных и производственных зданий и сооружений</t>
    </r>
  </si>
  <si>
    <r>
      <rPr>
        <b/>
        <sz val="10"/>
        <color theme="1"/>
        <rFont val="Arial"/>
        <family val="2"/>
        <charset val="204"/>
      </rPr>
      <t>СНЗТ 20-2014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зданий жилищно-гражданского назначения</t>
    </r>
  </si>
  <si>
    <r>
      <rPr>
        <b/>
        <sz val="10"/>
        <color theme="1"/>
        <rFont val="Arial"/>
        <family val="2"/>
        <charset val="204"/>
      </rPr>
      <t>СНЗТ 21-2014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магистрального транспорта нефт</t>
    </r>
  </si>
  <si>
    <r>
      <rPr>
        <b/>
        <sz val="10"/>
        <color theme="1"/>
        <rFont val="Arial"/>
        <family val="2"/>
        <charset val="204"/>
      </rPr>
      <t>СНЗТ 23-2014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связи</t>
    </r>
  </si>
  <si>
    <r>
      <rPr>
        <b/>
        <sz val="10"/>
        <color theme="1"/>
        <rFont val="Arial"/>
        <family val="2"/>
        <charset val="204"/>
      </rPr>
      <t>СНЗТ 24-2014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систем безопасности</t>
    </r>
  </si>
  <si>
    <r>
      <rPr>
        <b/>
        <sz val="10"/>
        <color theme="1"/>
        <rFont val="Arial"/>
        <family val="2"/>
        <charset val="204"/>
      </rPr>
      <t>СНЗТ 25-2014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автомобильных дорог и сооружений на них</t>
    </r>
  </si>
  <si>
    <r>
      <rPr>
        <b/>
        <sz val="10"/>
        <color theme="1"/>
        <rFont val="Arial"/>
        <family val="2"/>
        <charset val="204"/>
      </rPr>
      <t>СНЗТ 26-2014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энергетики</t>
    </r>
  </si>
  <si>
    <t>Методические указания о порядке определения стоимости разработки документации проектного обеспечения строительной деятельности ресурсным методом</t>
  </si>
  <si>
    <r>
      <rPr>
        <b/>
        <sz val="10"/>
        <color theme="1"/>
        <rFont val="Arial"/>
        <family val="2"/>
        <charset val="204"/>
      </rPr>
      <t>СНЗТ 22-2014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инженерной и транспортной инфраструктуры, объектов водоснабжения и канализации</t>
    </r>
  </si>
  <si>
    <t>Кол-во</t>
  </si>
  <si>
    <t>ИТОГО:</t>
  </si>
  <si>
    <t>+</t>
  </si>
  <si>
    <t>заказной бандеролью, при этом почтовые расходы и иные расходы по пересылке оплачиваются  Покупателем  при получении Сборников в почтовом отделении.</t>
  </si>
  <si>
    <t>Способ поставки (отметить знаком "+" требуемую позицию):</t>
  </si>
  <si>
    <t>При выборе способа поставки заказной бандеролью Сборники будут отправлены по указанному адресу после получения предоплаты по выставленному счету.</t>
  </si>
  <si>
    <t>Почтовый адрес (с индексом) для отправки Сборников заказной бандеролью:</t>
  </si>
  <si>
    <t>транспортом Покупателя и за его счет со склада ОАО "НИИ Стройэкономика"                                  (г. Минск, ул. В.Хоружей 13/61, 5 этаж, ком. 507, в понедельник-четверг, c 9.00 до 17.00, обед 13.00-14.00).</t>
  </si>
  <si>
    <t>Стоимость с НДС,  руб.</t>
  </si>
  <si>
    <t>Цена с НДС,  руб.</t>
  </si>
  <si>
    <r>
      <rPr>
        <b/>
        <sz val="10"/>
        <color theme="1"/>
        <rFont val="Arial"/>
        <family val="2"/>
        <charset val="204"/>
      </rPr>
      <t>СНЗТ 27-2025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технологической документации на выполнение строительно-монтажных работ</t>
    </r>
  </si>
  <si>
    <r>
      <rPr>
        <b/>
        <sz val="10"/>
        <color theme="1"/>
        <rFont val="Arial"/>
        <family val="2"/>
        <charset val="204"/>
      </rPr>
      <t>СНЗТ 28-2025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газовой промышленности</t>
    </r>
  </si>
  <si>
    <t>c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</si>
</sst>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1" fillId="5" borderId="0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0" fillId="0" borderId="0" xfId="0" applyAlignment="1" applyProtection="1">
      <alignment vertical="center" wrapText="1"/>
    </xf>
    <xf numFmtId="0" fontId="0" fillId="2" borderId="0" xfId="0" applyFill="1" applyBorder="1" applyAlignment="1" applyProtection="1">
      <protection locked="0"/>
    </xf>
    <xf numFmtId="0" fontId="5" fillId="0" borderId="0" xfId="0" applyFont="1" applyBorder="1" applyAlignment="1" applyProtection="1">
      <alignment vertical="top" wrapText="1"/>
    </xf>
    <xf numFmtId="0" fontId="1" fillId="0" borderId="16" xfId="0" applyFont="1" applyBorder="1" applyAlignment="1">
      <alignment horizontal="center" vertical="top"/>
    </xf>
    <xf numFmtId="0" fontId="0" fillId="0" borderId="17" xfId="0" applyBorder="1"/>
    <xf numFmtId="0" fontId="1" fillId="4" borderId="13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Border="1" applyProtection="1">
      <protection locked="0"/>
    </xf>
    <xf numFmtId="4" fontId="7" fillId="0" borderId="3" xfId="0" applyNumberFormat="1" applyFont="1" applyBorder="1" applyAlignment="1" applyProtection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0" borderId="4" xfId="0" applyNumberFormat="1" applyFont="1" applyBorder="1" applyAlignment="1" applyProtection="1">
      <alignment vertical="center" wrapText="1"/>
    </xf>
    <xf numFmtId="4" fontId="7" fillId="0" borderId="10" xfId="0" applyNumberFormat="1" applyFont="1" applyBorder="1" applyAlignment="1" applyProtection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wrapText="1"/>
    </xf>
    <xf numFmtId="0" fontId="8" fillId="2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vertical="top" wrapText="1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wrapText="1"/>
    </xf>
    <xf numFmtId="0" fontId="3" fillId="0" borderId="10" xfId="0" applyFont="1" applyBorder="1" applyAlignment="1" applyProtection="1">
      <alignment wrapText="1"/>
    </xf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right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4" fontId="1" fillId="4" borderId="18" xfId="0" applyNumberFormat="1" applyFont="1" applyFill="1" applyBorder="1" applyAlignment="1" applyProtection="1">
      <alignment horizontal="center" vertical="center"/>
      <protection locked="0"/>
    </xf>
    <xf numFmtId="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/>
    <xf numFmtId="0" fontId="1" fillId="4" borderId="13" xfId="0" applyFont="1" applyFill="1" applyBorder="1"/>
    <xf numFmtId="0" fontId="3" fillId="0" borderId="10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6" fillId="0" borderId="1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view="pageBreakPreview" topLeftCell="A10" zoomScale="130" zoomScaleNormal="100" zoomScaleSheetLayoutView="130" workbookViewId="0">
      <selection activeCell="O22" sqref="O22:Q22"/>
    </sheetView>
  </sheetViews>
  <sheetFormatPr defaultRowHeight="15" x14ac:dyDescent="0.25"/>
  <cols>
    <col min="1" max="1" width="5.5703125" customWidth="1"/>
    <col min="2" max="13" width="4.7109375" customWidth="1"/>
    <col min="14" max="14" width="10.42578125" customWidth="1"/>
    <col min="15" max="15" width="4.7109375" customWidth="1"/>
    <col min="16" max="35" width="7.28515625" customWidth="1"/>
    <col min="36" max="36" width="6.7109375" customWidth="1"/>
    <col min="37" max="37" width="6.7109375" style="39" customWidth="1"/>
  </cols>
  <sheetData>
    <row r="1" spans="1:35" ht="44.2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3" spans="1:35" x14ac:dyDescent="0.25">
      <c r="A3" s="58" t="s">
        <v>1</v>
      </c>
      <c r="B3" s="58"/>
      <c r="C3" s="58"/>
      <c r="D3" s="58"/>
      <c r="E3" s="58"/>
      <c r="F3" s="58"/>
      <c r="G3" s="58"/>
      <c r="H3" s="54"/>
      <c r="I3" s="54"/>
      <c r="J3" s="54"/>
      <c r="K3" s="54"/>
      <c r="L3" s="54"/>
      <c r="M3" s="54"/>
      <c r="N3" s="54"/>
      <c r="O3" s="54"/>
      <c r="P3" s="54"/>
      <c r="Q3" s="54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x14ac:dyDescent="0.25">
      <c r="A5" s="53" t="s">
        <v>8</v>
      </c>
      <c r="B5" s="53"/>
      <c r="C5" s="53"/>
      <c r="E5" s="53" t="s">
        <v>9</v>
      </c>
      <c r="F5" s="53"/>
      <c r="G5" s="53"/>
      <c r="H5" s="54"/>
      <c r="I5" s="54"/>
      <c r="J5" s="54"/>
      <c r="K5" s="54"/>
      <c r="L5" s="54"/>
      <c r="M5" s="54"/>
      <c r="N5" s="54"/>
      <c r="O5" s="54"/>
      <c r="P5" s="54"/>
      <c r="Q5" s="54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x14ac:dyDescent="0.25">
      <c r="E6" s="53" t="s">
        <v>10</v>
      </c>
      <c r="F6" s="53"/>
      <c r="G6" s="53"/>
      <c r="H6" s="54"/>
      <c r="I6" s="54"/>
      <c r="J6" s="54"/>
      <c r="K6" s="54"/>
      <c r="L6" s="54"/>
      <c r="M6" s="54"/>
      <c r="N6" s="54"/>
      <c r="O6" s="54"/>
      <c r="P6" s="54"/>
      <c r="Q6" s="5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8" spans="1:35" x14ac:dyDescent="0.25">
      <c r="A8" s="53" t="s">
        <v>2</v>
      </c>
      <c r="B8" s="53"/>
      <c r="C8" s="53"/>
      <c r="D8" s="53"/>
      <c r="E8" s="53"/>
      <c r="F8" s="53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10" spans="1:35" x14ac:dyDescent="0.25">
      <c r="A10" s="1"/>
      <c r="B10" s="53" t="s">
        <v>3</v>
      </c>
      <c r="C10" s="53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27"/>
    </row>
    <row r="11" spans="1:35" x14ac:dyDescent="0.25">
      <c r="A11" s="1"/>
      <c r="B11" s="53" t="s">
        <v>4</v>
      </c>
      <c r="C11" s="53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27"/>
    </row>
    <row r="12" spans="1:35" x14ac:dyDescent="0.25">
      <c r="A12" s="1"/>
      <c r="B12" s="1"/>
      <c r="C12" s="1"/>
      <c r="D12" s="1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27"/>
    </row>
    <row r="14" spans="1:35" x14ac:dyDescent="0.25">
      <c r="A14" s="53" t="s">
        <v>6</v>
      </c>
      <c r="B14" s="53"/>
      <c r="C14" s="53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27"/>
    </row>
    <row r="15" spans="1:35" x14ac:dyDescent="0.25">
      <c r="A15" s="53" t="s">
        <v>7</v>
      </c>
      <c r="B15" s="53"/>
      <c r="C15" s="53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27"/>
    </row>
    <row r="17" spans="1:37" x14ac:dyDescent="0.25">
      <c r="A17" s="53" t="s">
        <v>12</v>
      </c>
      <c r="B17" s="53"/>
      <c r="C17" s="53"/>
      <c r="D17" s="53"/>
      <c r="E17" s="53" t="s">
        <v>9</v>
      </c>
      <c r="F17" s="53"/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7" x14ac:dyDescent="0.25">
      <c r="E18" s="53" t="s">
        <v>10</v>
      </c>
      <c r="F18" s="53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7" x14ac:dyDescent="0.25">
      <c r="E19" s="53" t="s">
        <v>11</v>
      </c>
      <c r="F19" s="53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1" spans="1:37" x14ac:dyDescent="0.25">
      <c r="A21" s="55" t="s">
        <v>15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3" t="s">
        <v>13</v>
      </c>
      <c r="M21" s="53"/>
      <c r="N21" s="26"/>
      <c r="O21" s="54"/>
      <c r="P21" s="54"/>
      <c r="Q21" s="54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7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3" t="s">
        <v>14</v>
      </c>
      <c r="M22" s="53"/>
      <c r="N22" s="26"/>
      <c r="O22" s="54"/>
      <c r="P22" s="54"/>
      <c r="Q22" s="54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4" spans="1:37" ht="15.75" x14ac:dyDescent="0.25">
      <c r="A24" s="56" t="s">
        <v>23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7" x14ac:dyDescent="0.25">
      <c r="P25" s="77" t="s">
        <v>57</v>
      </c>
      <c r="Q25" s="77"/>
    </row>
    <row r="26" spans="1:37" ht="51.75" customHeight="1" x14ac:dyDescent="0.25">
      <c r="A26" s="15" t="s">
        <v>16</v>
      </c>
      <c r="B26" s="50" t="s">
        <v>17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25" t="s">
        <v>54</v>
      </c>
      <c r="O26" s="15" t="s">
        <v>45</v>
      </c>
      <c r="P26" s="50" t="s">
        <v>53</v>
      </c>
      <c r="Q26" s="6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7" ht="41.25" customHeight="1" x14ac:dyDescent="0.25">
      <c r="A27" s="16">
        <v>1</v>
      </c>
      <c r="B27" s="51" t="s">
        <v>43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28">
        <f>ROUND(AK27*1.2,2)</f>
        <v>37.97</v>
      </c>
      <c r="O27" s="7">
        <v>1</v>
      </c>
      <c r="P27" s="63">
        <f>ROUND(AK27*1.2*O27,2)</f>
        <v>37.97</v>
      </c>
      <c r="Q27" s="64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K27" s="39">
        <v>31.64</v>
      </c>
    </row>
    <row r="28" spans="1:37" ht="54.75" customHeight="1" x14ac:dyDescent="0.25">
      <c r="A28" s="17">
        <v>2</v>
      </c>
      <c r="B28" s="49" t="s">
        <v>18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30">
        <f t="shared" ref="N28:N32" si="0">ROUND(AK28*1.2,2)</f>
        <v>11.23</v>
      </c>
      <c r="O28" s="5">
        <v>1</v>
      </c>
      <c r="P28" s="59">
        <f t="shared" ref="P28:P32" si="1">ROUND(AK28*1.2*O28,2)</f>
        <v>11.23</v>
      </c>
      <c r="Q28" s="60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K28" s="39">
        <v>9.36</v>
      </c>
    </row>
    <row r="29" spans="1:37" ht="54.75" customHeight="1" x14ac:dyDescent="0.25">
      <c r="A29" s="17">
        <v>3</v>
      </c>
      <c r="B29" s="49" t="s">
        <v>19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0">
        <f t="shared" si="0"/>
        <v>17.34</v>
      </c>
      <c r="O29" s="5">
        <v>1</v>
      </c>
      <c r="P29" s="59">
        <f t="shared" si="1"/>
        <v>17.34</v>
      </c>
      <c r="Q29" s="6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K29" s="39">
        <v>14.45</v>
      </c>
    </row>
    <row r="30" spans="1:37" ht="54.75" customHeight="1" x14ac:dyDescent="0.25">
      <c r="A30" s="17">
        <v>4</v>
      </c>
      <c r="B30" s="49" t="s">
        <v>20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30">
        <f t="shared" si="0"/>
        <v>29.14</v>
      </c>
      <c r="O30" s="5">
        <v>1</v>
      </c>
      <c r="P30" s="59">
        <f t="shared" si="1"/>
        <v>29.14</v>
      </c>
      <c r="Q30" s="60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K30" s="39">
        <v>24.28</v>
      </c>
    </row>
    <row r="31" spans="1:37" ht="54.75" customHeight="1" x14ac:dyDescent="0.25">
      <c r="A31" s="17">
        <v>5</v>
      </c>
      <c r="B31" s="49" t="s">
        <v>21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30">
        <f t="shared" si="0"/>
        <v>11.23</v>
      </c>
      <c r="O31" s="5">
        <v>1</v>
      </c>
      <c r="P31" s="59">
        <f t="shared" si="1"/>
        <v>11.23</v>
      </c>
      <c r="Q31" s="60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K31" s="39">
        <v>9.36</v>
      </c>
    </row>
    <row r="32" spans="1:37" ht="66.599999999999994" customHeight="1" x14ac:dyDescent="0.25">
      <c r="A32" s="18">
        <v>6</v>
      </c>
      <c r="B32" s="52" t="s">
        <v>22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31">
        <f t="shared" si="0"/>
        <v>22.42</v>
      </c>
      <c r="O32" s="6">
        <v>1</v>
      </c>
      <c r="P32" s="61">
        <f t="shared" si="1"/>
        <v>22.42</v>
      </c>
      <c r="Q32" s="62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K32" s="39">
        <v>18.68</v>
      </c>
    </row>
    <row r="33" spans="1:37" s="3" customFormat="1" ht="1.9" hidden="1" customHeight="1" x14ac:dyDescent="0.25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9"/>
      <c r="Q33" s="23"/>
      <c r="AK33" s="40"/>
    </row>
    <row r="34" spans="1:37" ht="50.25" customHeight="1" x14ac:dyDescent="0.25">
      <c r="A34" s="15" t="s">
        <v>16</v>
      </c>
      <c r="B34" s="50" t="s">
        <v>17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25" t="s">
        <v>54</v>
      </c>
      <c r="O34" s="15" t="s">
        <v>45</v>
      </c>
      <c r="P34" s="50" t="str">
        <f>P26</f>
        <v>Стоимость с НДС,  руб.</v>
      </c>
      <c r="Q34" s="65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K34" s="41"/>
    </row>
    <row r="35" spans="1:37" ht="67.5" customHeight="1" x14ac:dyDescent="0.25">
      <c r="A35" s="16">
        <v>7</v>
      </c>
      <c r="B35" s="51" t="s">
        <v>24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8">
        <f t="shared" ref="N35:N45" si="2">ROUND(AK35*1.2,2)</f>
        <v>44.86</v>
      </c>
      <c r="O35" s="7">
        <v>1</v>
      </c>
      <c r="P35" s="63">
        <f t="shared" ref="P35:P57" si="3">ROUND(AK35*1.2*O35,2)</f>
        <v>44.86</v>
      </c>
      <c r="Q35" s="64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K35" s="41">
        <v>37.380000000000003</v>
      </c>
    </row>
    <row r="36" spans="1:37" ht="66.75" customHeight="1" x14ac:dyDescent="0.25">
      <c r="A36" s="17">
        <v>8</v>
      </c>
      <c r="B36" s="49" t="s">
        <v>25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30">
        <f t="shared" si="2"/>
        <v>11.23</v>
      </c>
      <c r="O36" s="5">
        <v>1</v>
      </c>
      <c r="P36" s="59">
        <f t="shared" si="3"/>
        <v>11.23</v>
      </c>
      <c r="Q36" s="60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K36" s="41">
        <v>9.36</v>
      </c>
    </row>
    <row r="37" spans="1:37" ht="67.900000000000006" customHeight="1" x14ac:dyDescent="0.25">
      <c r="A37" s="17">
        <v>9</v>
      </c>
      <c r="B37" s="49" t="s">
        <v>26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30">
        <f t="shared" si="2"/>
        <v>51.12</v>
      </c>
      <c r="O37" s="5">
        <v>1</v>
      </c>
      <c r="P37" s="59">
        <f t="shared" si="3"/>
        <v>51.12</v>
      </c>
      <c r="Q37" s="60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K37" s="41">
        <v>42.6</v>
      </c>
    </row>
    <row r="38" spans="1:37" ht="68.25" customHeight="1" x14ac:dyDescent="0.25">
      <c r="A38" s="17">
        <v>10</v>
      </c>
      <c r="B38" s="49" t="s">
        <v>27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30">
        <f t="shared" si="2"/>
        <v>18.82</v>
      </c>
      <c r="O38" s="5">
        <v>1</v>
      </c>
      <c r="P38" s="59">
        <f t="shared" si="3"/>
        <v>18.82</v>
      </c>
      <c r="Q38" s="60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K38" s="41">
        <v>15.68</v>
      </c>
    </row>
    <row r="39" spans="1:37" ht="54.75" customHeight="1" x14ac:dyDescent="0.25">
      <c r="A39" s="17">
        <v>11</v>
      </c>
      <c r="B39" s="49" t="s">
        <v>28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30">
        <f t="shared" si="2"/>
        <v>46.8</v>
      </c>
      <c r="O39" s="5">
        <v>1</v>
      </c>
      <c r="P39" s="59">
        <f t="shared" si="3"/>
        <v>46.8</v>
      </c>
      <c r="Q39" s="60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K39" s="41">
        <v>39</v>
      </c>
    </row>
    <row r="40" spans="1:37" ht="67.5" customHeight="1" x14ac:dyDescent="0.25">
      <c r="A40" s="17">
        <v>12</v>
      </c>
      <c r="B40" s="49" t="s">
        <v>29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30">
        <f t="shared" si="2"/>
        <v>14.34</v>
      </c>
      <c r="O40" s="5">
        <v>1</v>
      </c>
      <c r="P40" s="59">
        <f t="shared" si="3"/>
        <v>14.34</v>
      </c>
      <c r="Q40" s="60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K40" s="41">
        <v>11.95</v>
      </c>
    </row>
    <row r="41" spans="1:37" ht="53.25" customHeight="1" x14ac:dyDescent="0.25">
      <c r="A41" s="17">
        <v>13</v>
      </c>
      <c r="B41" s="49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30">
        <f t="shared" si="2"/>
        <v>14.34</v>
      </c>
      <c r="O41" s="5">
        <v>1</v>
      </c>
      <c r="P41" s="59">
        <f t="shared" si="3"/>
        <v>14.34</v>
      </c>
      <c r="Q41" s="60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K41" s="41">
        <v>11.95</v>
      </c>
    </row>
    <row r="42" spans="1:37" ht="66.75" customHeight="1" x14ac:dyDescent="0.25">
      <c r="A42" s="17">
        <v>14</v>
      </c>
      <c r="B42" s="49" t="s">
        <v>31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30">
        <f t="shared" si="2"/>
        <v>14.34</v>
      </c>
      <c r="O42" s="5">
        <v>1</v>
      </c>
      <c r="P42" s="59">
        <f t="shared" si="3"/>
        <v>14.34</v>
      </c>
      <c r="Q42" s="60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K42" s="41">
        <v>11.95</v>
      </c>
    </row>
    <row r="43" spans="1:37" ht="66.75" customHeight="1" x14ac:dyDescent="0.25">
      <c r="A43" s="17">
        <v>15</v>
      </c>
      <c r="B43" s="49" t="s">
        <v>32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30">
        <f t="shared" si="2"/>
        <v>22.42</v>
      </c>
      <c r="O43" s="5">
        <v>1</v>
      </c>
      <c r="P43" s="59">
        <f t="shared" si="3"/>
        <v>22.42</v>
      </c>
      <c r="Q43" s="60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K43" s="41">
        <v>18.68</v>
      </c>
    </row>
    <row r="44" spans="1:37" ht="64.900000000000006" customHeight="1" x14ac:dyDescent="0.25">
      <c r="A44" s="17">
        <v>16</v>
      </c>
      <c r="B44" s="49" t="s">
        <v>33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30">
        <f t="shared" si="2"/>
        <v>14.34</v>
      </c>
      <c r="O44" s="5">
        <v>1</v>
      </c>
      <c r="P44" s="59">
        <f t="shared" si="3"/>
        <v>14.34</v>
      </c>
      <c r="Q44" s="6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K44" s="41">
        <v>11.95</v>
      </c>
    </row>
    <row r="45" spans="1:37" ht="81.75" customHeight="1" x14ac:dyDescent="0.25">
      <c r="A45" s="18">
        <v>17</v>
      </c>
      <c r="B45" s="52" t="s">
        <v>34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31">
        <f t="shared" si="2"/>
        <v>28.42</v>
      </c>
      <c r="O45" s="6">
        <v>1</v>
      </c>
      <c r="P45" s="61">
        <f t="shared" si="3"/>
        <v>28.42</v>
      </c>
      <c r="Q45" s="62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K45" s="41">
        <v>23.68</v>
      </c>
    </row>
    <row r="46" spans="1:37" s="3" customFormat="1" ht="9.75" customHeight="1" x14ac:dyDescent="0.25">
      <c r="A46" s="2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9"/>
      <c r="O46" s="4"/>
      <c r="P46" s="78"/>
      <c r="Q46" s="79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K46" s="40"/>
    </row>
    <row r="47" spans="1:37" ht="50.25" customHeight="1" x14ac:dyDescent="0.25">
      <c r="A47" s="48" t="s">
        <v>16</v>
      </c>
      <c r="B47" s="50" t="s">
        <v>17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48" t="s">
        <v>54</v>
      </c>
      <c r="O47" s="48" t="s">
        <v>45</v>
      </c>
      <c r="P47" s="50" t="str">
        <f>P34</f>
        <v>Стоимость с НДС,  руб.</v>
      </c>
      <c r="Q47" s="6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7" ht="43.5" customHeight="1" x14ac:dyDescent="0.25">
      <c r="A48" s="16">
        <v>18</v>
      </c>
      <c r="B48" s="76" t="s">
        <v>35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8">
        <f t="shared" ref="N48:N57" si="4">ROUND(AK48*1.2,2)</f>
        <v>12.65</v>
      </c>
      <c r="O48" s="7">
        <v>1</v>
      </c>
      <c r="P48" s="63">
        <f t="shared" si="3"/>
        <v>12.65</v>
      </c>
      <c r="Q48" s="64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K48" s="39">
        <v>10.54</v>
      </c>
    </row>
    <row r="49" spans="1:37" ht="81" customHeight="1" x14ac:dyDescent="0.25">
      <c r="A49" s="17">
        <v>19</v>
      </c>
      <c r="B49" s="75" t="s">
        <v>36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30">
        <f t="shared" si="4"/>
        <v>35.380000000000003</v>
      </c>
      <c r="O49" s="5">
        <v>1</v>
      </c>
      <c r="P49" s="59">
        <f t="shared" si="3"/>
        <v>35.380000000000003</v>
      </c>
      <c r="Q49" s="6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K49" s="39">
        <v>29.48</v>
      </c>
    </row>
    <row r="50" spans="1:37" ht="54.75" customHeight="1" x14ac:dyDescent="0.25">
      <c r="A50" s="17">
        <v>20</v>
      </c>
      <c r="B50" s="75" t="s">
        <v>37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30">
        <f t="shared" si="4"/>
        <v>29.93</v>
      </c>
      <c r="O50" s="5">
        <v>1</v>
      </c>
      <c r="P50" s="59">
        <f t="shared" si="3"/>
        <v>29.93</v>
      </c>
      <c r="Q50" s="6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K50" s="39">
        <v>24.94</v>
      </c>
    </row>
    <row r="51" spans="1:37" ht="54.75" customHeight="1" x14ac:dyDescent="0.25">
      <c r="A51" s="17">
        <v>21</v>
      </c>
      <c r="B51" s="75" t="s">
        <v>38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30">
        <f t="shared" si="4"/>
        <v>17.32</v>
      </c>
      <c r="O51" s="5">
        <v>1</v>
      </c>
      <c r="P51" s="59">
        <f t="shared" si="3"/>
        <v>17.32</v>
      </c>
      <c r="Q51" s="6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K51" s="39">
        <v>14.43</v>
      </c>
    </row>
    <row r="52" spans="1:37" ht="66" customHeight="1" x14ac:dyDescent="0.25">
      <c r="A52" s="17">
        <v>22</v>
      </c>
      <c r="B52" s="75" t="s">
        <v>44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30">
        <f t="shared" si="4"/>
        <v>44.5</v>
      </c>
      <c r="O52" s="5">
        <v>1</v>
      </c>
      <c r="P52" s="59">
        <f t="shared" si="3"/>
        <v>44.5</v>
      </c>
      <c r="Q52" s="6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K52" s="39">
        <v>37.08</v>
      </c>
    </row>
    <row r="53" spans="1:37" ht="54.75" customHeight="1" x14ac:dyDescent="0.25">
      <c r="A53" s="17">
        <v>23</v>
      </c>
      <c r="B53" s="75" t="s">
        <v>39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30">
        <f t="shared" si="4"/>
        <v>21.49</v>
      </c>
      <c r="O53" s="5">
        <v>1</v>
      </c>
      <c r="P53" s="59">
        <f t="shared" si="3"/>
        <v>21.49</v>
      </c>
      <c r="Q53" s="6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K53" s="39">
        <v>17.91</v>
      </c>
    </row>
    <row r="54" spans="1:37" ht="54.75" customHeight="1" x14ac:dyDescent="0.25">
      <c r="A54" s="17">
        <v>24</v>
      </c>
      <c r="B54" s="75" t="s">
        <v>40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30">
        <f t="shared" si="4"/>
        <v>21.49</v>
      </c>
      <c r="O54" s="5">
        <v>1</v>
      </c>
      <c r="P54" s="59">
        <f t="shared" si="3"/>
        <v>21.49</v>
      </c>
      <c r="Q54" s="6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K54" s="39">
        <v>17.91</v>
      </c>
    </row>
    <row r="55" spans="1:37" ht="54.75" customHeight="1" x14ac:dyDescent="0.25">
      <c r="A55" s="17">
        <v>25</v>
      </c>
      <c r="B55" s="75" t="s">
        <v>41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30">
        <f t="shared" si="4"/>
        <v>18.82</v>
      </c>
      <c r="O55" s="5">
        <v>1</v>
      </c>
      <c r="P55" s="59">
        <f t="shared" si="3"/>
        <v>18.82</v>
      </c>
      <c r="Q55" s="60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K55" s="39">
        <v>15.68</v>
      </c>
    </row>
    <row r="56" spans="1:37" ht="54.75" customHeight="1" x14ac:dyDescent="0.25">
      <c r="A56" s="18">
        <v>26</v>
      </c>
      <c r="B56" s="74" t="s">
        <v>42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31">
        <f t="shared" si="4"/>
        <v>48.2</v>
      </c>
      <c r="O56" s="6">
        <v>1</v>
      </c>
      <c r="P56" s="61">
        <f t="shared" si="3"/>
        <v>48.2</v>
      </c>
      <c r="Q56" s="62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K56" s="39">
        <v>40.17</v>
      </c>
    </row>
    <row r="57" spans="1:37" ht="54.75" customHeight="1" x14ac:dyDescent="0.25">
      <c r="A57" s="17">
        <v>27</v>
      </c>
      <c r="B57" s="75" t="s">
        <v>55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30">
        <f t="shared" si="4"/>
        <v>29.93</v>
      </c>
      <c r="O57" s="5">
        <v>1</v>
      </c>
      <c r="P57" s="59">
        <f t="shared" si="3"/>
        <v>29.93</v>
      </c>
      <c r="Q57" s="60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K57" s="39">
        <v>24.94</v>
      </c>
    </row>
    <row r="58" spans="1:37" ht="54.75" customHeight="1" x14ac:dyDescent="0.25">
      <c r="A58" s="17">
        <v>28</v>
      </c>
      <c r="B58" s="75" t="s">
        <v>56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30">
        <f t="shared" ref="N58" si="5">ROUND(AK58*1.2,2)</f>
        <v>29.93</v>
      </c>
      <c r="O58" s="5">
        <v>1</v>
      </c>
      <c r="P58" s="59">
        <f t="shared" ref="P58" si="6">ROUND(AK58*1.2*O58,2)</f>
        <v>29.93</v>
      </c>
      <c r="Q58" s="60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K58" s="39">
        <v>24.94</v>
      </c>
    </row>
    <row r="59" spans="1:37" x14ac:dyDescent="0.25">
      <c r="A59" s="72" t="s">
        <v>46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24"/>
      <c r="O59" s="8">
        <f>SUM(O48:O56,O35:O45,O27:O32)</f>
        <v>26</v>
      </c>
      <c r="P59" s="70">
        <f>SUM(P27:Q32,P35:Q45,P48:Q58)</f>
        <v>719.99999999999989</v>
      </c>
      <c r="Q59" s="71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1:37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7" x14ac:dyDescent="0.25">
      <c r="A61" s="10" t="s">
        <v>49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7" ht="43.9" customHeight="1" x14ac:dyDescent="0.25">
      <c r="A62" s="11">
        <v>1</v>
      </c>
      <c r="B62" s="14" t="s">
        <v>47</v>
      </c>
      <c r="C62" s="66" t="s">
        <v>52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19"/>
      <c r="AK62" s="42"/>
    </row>
    <row r="63" spans="1:37" ht="30.75" customHeight="1" x14ac:dyDescent="0.25">
      <c r="A63" s="11">
        <v>2</v>
      </c>
      <c r="B63" s="14"/>
      <c r="C63" s="67" t="s">
        <v>48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13"/>
      <c r="AK63" s="43"/>
    </row>
    <row r="64" spans="1:37" x14ac:dyDescent="0.25">
      <c r="A64" s="11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7" x14ac:dyDescent="0.25">
      <c r="A65" s="10" t="s">
        <v>51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7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20"/>
      <c r="AK66" s="44"/>
    </row>
    <row r="67" spans="1:37" ht="31.5" customHeight="1" x14ac:dyDescent="0.25">
      <c r="A67" s="69" t="s">
        <v>50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21"/>
      <c r="AK67" s="45"/>
    </row>
    <row r="68" spans="1:37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7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</sheetData>
  <sheetProtection formatCells="0" formatColumns="0" formatRows="0" insertColumns="0" insertRows="0" insertHyperlinks="0" deleteColumns="0" deleteRows="0" sort="0" autoFilter="0" pivotTables="0"/>
  <mergeCells count="102">
    <mergeCell ref="P44:Q44"/>
    <mergeCell ref="P45:Q45"/>
    <mergeCell ref="P43:Q43"/>
    <mergeCell ref="B54:M54"/>
    <mergeCell ref="B55:M55"/>
    <mergeCell ref="B52:M52"/>
    <mergeCell ref="B53:M53"/>
    <mergeCell ref="B44:M44"/>
    <mergeCell ref="B45:M45"/>
    <mergeCell ref="B48:M48"/>
    <mergeCell ref="B47:M47"/>
    <mergeCell ref="B51:M51"/>
    <mergeCell ref="B49:M49"/>
    <mergeCell ref="B50:M50"/>
    <mergeCell ref="P54:Q54"/>
    <mergeCell ref="P55:Q55"/>
    <mergeCell ref="P47:Q47"/>
    <mergeCell ref="P46:Q46"/>
    <mergeCell ref="P48:Q48"/>
    <mergeCell ref="P49:Q49"/>
    <mergeCell ref="P50:Q50"/>
    <mergeCell ref="P51:Q51"/>
    <mergeCell ref="P52:Q52"/>
    <mergeCell ref="P53:Q53"/>
    <mergeCell ref="C62:Q62"/>
    <mergeCell ref="C63:Q63"/>
    <mergeCell ref="A66:Q66"/>
    <mergeCell ref="A67:Q67"/>
    <mergeCell ref="P56:Q56"/>
    <mergeCell ref="P59:Q59"/>
    <mergeCell ref="A59:M59"/>
    <mergeCell ref="B56:M56"/>
    <mergeCell ref="B58:M58"/>
    <mergeCell ref="P58:Q58"/>
    <mergeCell ref="B57:M57"/>
    <mergeCell ref="P57:Q57"/>
    <mergeCell ref="P35:Q35"/>
    <mergeCell ref="P36:Q36"/>
    <mergeCell ref="P42:Q42"/>
    <mergeCell ref="P41:Q41"/>
    <mergeCell ref="P26:Q26"/>
    <mergeCell ref="P27:Q27"/>
    <mergeCell ref="P28:Q28"/>
    <mergeCell ref="P29:Q29"/>
    <mergeCell ref="P30:Q30"/>
    <mergeCell ref="P34:Q34"/>
    <mergeCell ref="P37:Q37"/>
    <mergeCell ref="P38:Q38"/>
    <mergeCell ref="P39:Q39"/>
    <mergeCell ref="P40:Q40"/>
    <mergeCell ref="B11:D11"/>
    <mergeCell ref="E10:M10"/>
    <mergeCell ref="E11:M11"/>
    <mergeCell ref="E12:M12"/>
    <mergeCell ref="A14:D14"/>
    <mergeCell ref="A8:G8"/>
    <mergeCell ref="H8:Q8"/>
    <mergeCell ref="B10:D10"/>
    <mergeCell ref="A1:Q1"/>
    <mergeCell ref="H3:Q3"/>
    <mergeCell ref="H5:Q5"/>
    <mergeCell ref="H6:Q6"/>
    <mergeCell ref="E5:G5"/>
    <mergeCell ref="E6:G6"/>
    <mergeCell ref="A3:G3"/>
    <mergeCell ref="A5:C5"/>
    <mergeCell ref="E18:G18"/>
    <mergeCell ref="E19:G19"/>
    <mergeCell ref="H17:Q17"/>
    <mergeCell ref="H18:Q18"/>
    <mergeCell ref="H19:Q19"/>
    <mergeCell ref="A15:D15"/>
    <mergeCell ref="E14:M14"/>
    <mergeCell ref="E15:M15"/>
    <mergeCell ref="A17:D17"/>
    <mergeCell ref="E17:G17"/>
    <mergeCell ref="B28:M28"/>
    <mergeCell ref="B29:M29"/>
    <mergeCell ref="B26:M26"/>
    <mergeCell ref="B27:M27"/>
    <mergeCell ref="B32:M32"/>
    <mergeCell ref="B30:M30"/>
    <mergeCell ref="B31:M31"/>
    <mergeCell ref="L22:M22"/>
    <mergeCell ref="O21:Q21"/>
    <mergeCell ref="O22:Q22"/>
    <mergeCell ref="A21:K22"/>
    <mergeCell ref="A24:Q24"/>
    <mergeCell ref="L21:M21"/>
    <mergeCell ref="P31:Q31"/>
    <mergeCell ref="P32:Q32"/>
    <mergeCell ref="P25:Q25"/>
    <mergeCell ref="B40:M40"/>
    <mergeCell ref="B41:M41"/>
    <mergeCell ref="B42:M42"/>
    <mergeCell ref="B43:M43"/>
    <mergeCell ref="B38:M38"/>
    <mergeCell ref="B39:M39"/>
    <mergeCell ref="B36:M36"/>
    <mergeCell ref="B37:M37"/>
    <mergeCell ref="B34:M34"/>
    <mergeCell ref="B35:M35"/>
  </mergeCells>
  <pageMargins left="0.98425196850393704" right="0.39370078740157483" top="0.59055118110236227" bottom="0.59055118110236227" header="0.31496062992125984" footer="0.31496062992125984"/>
  <pageSetup paperSize="9" scale="83" orientation="portrait" r:id="rId1"/>
  <rowBreaks count="2" manualBreakCount="2">
    <brk id="33" max="16" man="1"/>
    <brk id="4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Полхович Иван Николаевич</dc:creator>
  <cp:lastModifiedBy>Polhovich</cp:lastModifiedBy>
  <cp:lastPrinted>2016-07-04T12:00:15Z</cp:lastPrinted>
  <dcterms:created xsi:type="dcterms:W3CDTF">2014-05-19T06:54:30Z</dcterms:created>
  <dcterms:modified xsi:type="dcterms:W3CDTF">2025-06-24T05:52:00Z</dcterms:modified>
</cp:coreProperties>
</file>